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8015" windowHeight="8385"/>
  </bookViews>
  <sheets>
    <sheet name="Главный вход" sheetId="3" r:id="rId1"/>
  </sheets>
  <calcPr calcId="124519"/>
</workbook>
</file>

<file path=xl/calcChain.xml><?xml version="1.0" encoding="utf-8"?>
<calcChain xmlns="http://schemas.openxmlformats.org/spreadsheetml/2006/main">
  <c r="D6" i="3"/>
  <c r="E7"/>
  <c r="E6"/>
  <c r="E5"/>
  <c r="E4" l="1"/>
  <c r="E3"/>
  <c r="E2"/>
  <c r="D2"/>
  <c r="D4"/>
  <c r="D5"/>
  <c r="A5" s="1"/>
  <c r="A2" l="1"/>
  <c r="B7"/>
  <c r="A7"/>
  <c r="A6"/>
  <c r="A4"/>
  <c r="B5"/>
  <c r="B6"/>
  <c r="B4"/>
  <c r="B2"/>
  <c r="D3"/>
  <c r="B3" l="1"/>
  <c r="A10" s="1"/>
  <c r="A3"/>
  <c r="A11" s="1"/>
  <c r="A12" l="1"/>
</calcChain>
</file>

<file path=xl/comments1.xml><?xml version="1.0" encoding="utf-8"?>
<comments xmlns="http://schemas.openxmlformats.org/spreadsheetml/2006/main">
  <authors>
    <author>Саша</author>
  </authors>
  <commentList>
    <comment ref="A12" authorId="0">
      <text>
        <r>
          <rPr>
            <b/>
            <sz val="8"/>
            <color indexed="81"/>
            <rFont val="Tahoma"/>
            <family val="2"/>
            <charset val="204"/>
          </rPr>
          <t>Температура воздуха в неотапливаемом помещении</t>
        </r>
      </text>
    </comment>
  </commentList>
</comments>
</file>

<file path=xl/sharedStrings.xml><?xml version="1.0" encoding="utf-8"?>
<sst xmlns="http://schemas.openxmlformats.org/spreadsheetml/2006/main" count="16" uniqueCount="15">
  <si>
    <t>tx</t>
  </si>
  <si>
    <r>
      <rPr>
        <sz val="11"/>
        <color theme="1"/>
        <rFont val="UniversalMath1 BT"/>
        <family val="1"/>
        <charset val="2"/>
      </rPr>
      <t>S</t>
    </r>
    <r>
      <rPr>
        <sz val="11"/>
        <color theme="1"/>
        <rFont val="Calibri"/>
        <family val="2"/>
        <charset val="204"/>
        <scheme val="minor"/>
      </rPr>
      <t>kAt</t>
    </r>
  </si>
  <si>
    <r>
      <rPr>
        <sz val="11"/>
        <color theme="1"/>
        <rFont val="UniversalMath1 BT"/>
        <family val="1"/>
        <charset val="2"/>
      </rPr>
      <t>S</t>
    </r>
    <r>
      <rPr>
        <sz val="11"/>
        <color theme="1"/>
        <rFont val="Calibri"/>
        <family val="2"/>
        <charset val="204"/>
        <scheme val="minor"/>
      </rPr>
      <t>kA</t>
    </r>
  </si>
  <si>
    <r>
      <t>k, Вт/м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UniversalMath1 BT"/>
        <family val="1"/>
        <charset val="2"/>
      </rPr>
      <t>.</t>
    </r>
    <r>
      <rPr>
        <vertAlign val="super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>С</t>
    </r>
  </si>
  <si>
    <r>
      <t>А, м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</si>
  <si>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r>
      <t xml:space="preserve">t, </t>
    </r>
    <r>
      <rPr>
        <vertAlign val="superscript"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charset val="204"/>
        <scheme val="minor"/>
      </rPr>
      <t>С</t>
    </r>
  </si>
  <si>
    <t>Н, м</t>
  </si>
  <si>
    <t>перекрытие</t>
  </si>
  <si>
    <t>l, м</t>
  </si>
  <si>
    <t>kAt</t>
  </si>
  <si>
    <t>наружная (сэндвич)</t>
  </si>
  <si>
    <t>kA</t>
  </si>
  <si>
    <t>внутренняя (сэндвич)</t>
  </si>
  <si>
    <t>окно</t>
  </si>
  <si>
    <t>Витраж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</si>
</sst>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1"/>
      <color theme="1"/>
      <name val="UniversalMath1 BT"/>
      <family val="1"/>
      <charset val="2"/>
    </font>
    <font>
      <b/>
      <sz val="8"/>
      <color indexed="81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vertical="center"/>
    </xf>
    <xf numFmtId="0" fontId="5" fillId="0" borderId="0" xfId="0" applyFont="1"/>
    <xf numFmtId="164" fontId="5" fillId="0" borderId="0" xfId="0" applyNumberFormat="1" applyFont="1"/>
    <xf numFmtId="0" fontId="0" fillId="0" borderId="0" xfId="0" applyBorder="1"/>
    <xf numFmtId="1" fontId="0" fillId="0" borderId="0" xfId="0" applyNumberFormat="1" applyBorder="1"/>
    <xf numFmtId="164" fontId="4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workbookViewId="0">
      <selection activeCell="G3" sqref="G3"/>
    </sheetView>
  </sheetViews>
  <sheetFormatPr defaultRowHeight="15"/>
  <cols>
    <col min="1" max="1" width="9.140625" customWidth="1"/>
    <col min="3" max="3" width="2.7109375" customWidth="1"/>
    <col min="4" max="4" width="11" customWidth="1"/>
    <col min="5" max="5" width="12.28515625" customWidth="1"/>
    <col min="12" max="12" width="11" customWidth="1"/>
  </cols>
  <sheetData>
    <row r="1" spans="1:11" ht="17.25">
      <c r="A1" s="6" t="s">
        <v>11</v>
      </c>
      <c r="B1" s="6" t="s">
        <v>9</v>
      </c>
      <c r="D1" t="s">
        <v>4</v>
      </c>
      <c r="E1" t="s">
        <v>3</v>
      </c>
      <c r="F1" t="s">
        <v>5</v>
      </c>
      <c r="G1" s="4" t="s">
        <v>8</v>
      </c>
      <c r="H1" s="4" t="s">
        <v>6</v>
      </c>
    </row>
    <row r="2" spans="1:11">
      <c r="A2" s="7">
        <f t="shared" ref="A2:A7" si="0">D2*E2</f>
        <v>40.599999999999994</v>
      </c>
      <c r="B2" s="7">
        <f t="shared" ref="B2:B7" si="1">D2*E2*F2</f>
        <v>649.59999999999991</v>
      </c>
      <c r="D2" s="1">
        <f>G2*H2</f>
        <v>22.33</v>
      </c>
      <c r="E2" s="2">
        <f>1/0.55</f>
        <v>1.8181818181818181</v>
      </c>
      <c r="F2">
        <v>16</v>
      </c>
      <c r="G2" s="5">
        <v>5.8</v>
      </c>
      <c r="H2" s="5">
        <v>3.85</v>
      </c>
      <c r="I2" t="s">
        <v>14</v>
      </c>
    </row>
    <row r="3" spans="1:11">
      <c r="A3" s="7">
        <f t="shared" si="0"/>
        <v>34.054545454545448</v>
      </c>
      <c r="B3" s="7">
        <f t="shared" si="1"/>
        <v>544.87272727272716</v>
      </c>
      <c r="D3" s="1">
        <f>G3*H3-D4</f>
        <v>18.729999999999997</v>
      </c>
      <c r="E3" s="2">
        <f>1/0.55</f>
        <v>1.8181818181818181</v>
      </c>
      <c r="F3">
        <v>16</v>
      </c>
      <c r="G3" s="5">
        <v>5.8</v>
      </c>
      <c r="H3" s="5">
        <v>3.85</v>
      </c>
      <c r="I3" t="s">
        <v>14</v>
      </c>
    </row>
    <row r="4" spans="1:11">
      <c r="A4" s="7">
        <f t="shared" si="0"/>
        <v>7.1999999999999993</v>
      </c>
      <c r="B4" s="7">
        <f t="shared" si="1"/>
        <v>-201.59999999999997</v>
      </c>
      <c r="D4" s="1">
        <f>G4*H4</f>
        <v>3.5999999999999996</v>
      </c>
      <c r="E4" s="2">
        <f>1/0.5</f>
        <v>2</v>
      </c>
      <c r="F4">
        <v>-28</v>
      </c>
      <c r="G4" s="5">
        <v>3</v>
      </c>
      <c r="H4" s="5">
        <v>1.2</v>
      </c>
      <c r="I4" t="s">
        <v>13</v>
      </c>
    </row>
    <row r="5" spans="1:11">
      <c r="A5" s="7">
        <f t="shared" si="0"/>
        <v>3.5761506276150627</v>
      </c>
      <c r="B5" s="7">
        <f t="shared" si="1"/>
        <v>57.218410041841004</v>
      </c>
      <c r="D5" s="1">
        <f>G5*H5</f>
        <v>17.094000000000001</v>
      </c>
      <c r="E5" s="2">
        <f>1/4.78</f>
        <v>0.20920502092050208</v>
      </c>
      <c r="F5">
        <v>16</v>
      </c>
      <c r="G5" s="5">
        <v>4.4400000000000004</v>
      </c>
      <c r="H5" s="5">
        <v>3.85</v>
      </c>
      <c r="I5" t="s">
        <v>12</v>
      </c>
    </row>
    <row r="6" spans="1:11">
      <c r="A6" s="7">
        <f t="shared" si="0"/>
        <v>3.096861924686193</v>
      </c>
      <c r="B6" s="7">
        <f t="shared" si="1"/>
        <v>-86.712133891213398</v>
      </c>
      <c r="D6" s="1">
        <f>G6*H6-D4</f>
        <v>14.803000000000003</v>
      </c>
      <c r="E6" s="2">
        <f>1/4.78</f>
        <v>0.20920502092050208</v>
      </c>
      <c r="F6">
        <v>-28</v>
      </c>
      <c r="G6" s="5">
        <v>4.78</v>
      </c>
      <c r="H6" s="5">
        <v>3.85</v>
      </c>
      <c r="I6" t="s">
        <v>10</v>
      </c>
    </row>
    <row r="7" spans="1:11">
      <c r="A7" s="7">
        <f t="shared" si="0"/>
        <v>5.02092050209205</v>
      </c>
      <c r="B7" s="7">
        <f t="shared" si="1"/>
        <v>80.3347280334728</v>
      </c>
      <c r="D7" s="1">
        <v>24</v>
      </c>
      <c r="E7" s="2">
        <f>1/4.78</f>
        <v>0.20920502092050208</v>
      </c>
      <c r="F7">
        <v>16</v>
      </c>
      <c r="G7" s="4"/>
      <c r="H7" s="4"/>
      <c r="I7" t="s">
        <v>7</v>
      </c>
    </row>
    <row r="8" spans="1:11">
      <c r="A8" s="7"/>
      <c r="B8" s="7"/>
      <c r="D8" s="1"/>
      <c r="E8" s="2"/>
      <c r="G8" s="4"/>
      <c r="H8" s="4"/>
    </row>
    <row r="9" spans="1:11">
      <c r="A9" s="1"/>
    </row>
    <row r="10" spans="1:11">
      <c r="A10" s="1">
        <f>SUM(B2:B7)</f>
        <v>1043.7137314568276</v>
      </c>
      <c r="B10" t="s">
        <v>1</v>
      </c>
    </row>
    <row r="11" spans="1:11">
      <c r="A11" s="1">
        <f>SUM(A2:A7)</f>
        <v>93.548478508938757</v>
      </c>
      <c r="B11" t="s">
        <v>2</v>
      </c>
    </row>
    <row r="12" spans="1:11">
      <c r="A12" s="8">
        <f>A10/A11</f>
        <v>11.156928985831646</v>
      </c>
      <c r="B12" t="s">
        <v>0</v>
      </c>
      <c r="D12" s="3"/>
    </row>
    <row r="14" spans="1:11">
      <c r="G14" s="3"/>
    </row>
    <row r="15" spans="1:11">
      <c r="A15" s="1"/>
      <c r="G15" s="3"/>
      <c r="K15" s="2"/>
    </row>
    <row r="16" spans="1:11">
      <c r="A16" s="2"/>
      <c r="G16" s="3"/>
    </row>
    <row r="17" spans="1:7">
      <c r="A17" s="1"/>
      <c r="G17" s="3"/>
    </row>
    <row r="18" spans="1:7">
      <c r="A18" s="2"/>
      <c r="G18" s="3"/>
    </row>
  </sheetData>
  <pageMargins left="0.7" right="0.7" top="0.75" bottom="0.75" header="0.3" footer="0.3"/>
  <pageSetup paperSize="9" orientation="portrait" r:id="rId1"/>
  <ignoredErrors>
    <ignoredError sqref="D4 D3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Главный вход</vt:lpstr>
    </vt:vector>
  </TitlesOfParts>
  <Company>ЛЕМА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Саша</dc:creator>
  <cp:lastModifiedBy>Саша</cp:lastModifiedBy>
  <dcterms:created xsi:type="dcterms:W3CDTF">2009-03-20T07:13:57Z</dcterms:created>
  <dcterms:modified xsi:type="dcterms:W3CDTF">2010-11-23T05:05:13Z</dcterms:modified>
</cp:coreProperties>
</file>